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Enero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37" i="2"/>
  <c r="H35" i="2"/>
  <c r="H34" i="2"/>
  <c r="H32" i="2"/>
  <c r="G32" i="2"/>
  <c r="F32" i="2"/>
  <c r="E32" i="2"/>
  <c r="D32" i="2"/>
  <c r="C32" i="2"/>
  <c r="B32" i="2"/>
  <c r="G29" i="2"/>
  <c r="F29" i="2"/>
  <c r="E29" i="2"/>
  <c r="D29" i="2"/>
  <c r="C29" i="2"/>
  <c r="B29" i="2"/>
  <c r="H29" i="2" s="1"/>
  <c r="H26" i="2"/>
  <c r="H25" i="2"/>
  <c r="H38" i="2" s="1"/>
  <c r="I23" i="2"/>
  <c r="I39" i="2" s="1"/>
  <c r="H22" i="2"/>
  <c r="H20" i="2"/>
  <c r="H18" i="2"/>
  <c r="H17" i="2"/>
  <c r="H16" i="2"/>
  <c r="H15" i="2"/>
  <c r="H14" i="2"/>
  <c r="G13" i="2"/>
  <c r="F13" i="2"/>
  <c r="E13" i="2"/>
  <c r="H13" i="2" s="1"/>
  <c r="D13" i="2"/>
  <c r="C13" i="2"/>
  <c r="B13" i="2"/>
  <c r="G10" i="2"/>
  <c r="F10" i="2"/>
  <c r="E10" i="2"/>
  <c r="D10" i="2"/>
  <c r="C10" i="2"/>
  <c r="B10" i="2"/>
  <c r="H10" i="2" s="1"/>
  <c r="H7" i="2"/>
  <c r="H34" i="1"/>
  <c r="H33" i="1"/>
  <c r="H32" i="1"/>
  <c r="H31" i="1"/>
  <c r="H30" i="1"/>
  <c r="H29" i="1"/>
  <c r="H28" i="1"/>
  <c r="G27" i="1"/>
  <c r="F27" i="1"/>
  <c r="E27" i="1"/>
  <c r="D27" i="1"/>
  <c r="H27" i="1" s="1"/>
  <c r="C27" i="1"/>
  <c r="B27" i="1"/>
  <c r="H24" i="1"/>
  <c r="H21" i="1"/>
  <c r="H19" i="1"/>
  <c r="H18" i="1"/>
  <c r="G17" i="1"/>
  <c r="F17" i="1"/>
  <c r="E17" i="1"/>
  <c r="D17" i="1"/>
  <c r="C17" i="1"/>
  <c r="B17" i="1"/>
  <c r="H17" i="1" s="1"/>
  <c r="H14" i="1"/>
  <c r="H13" i="1"/>
  <c r="H12" i="1"/>
  <c r="H11" i="1"/>
  <c r="H10" i="1"/>
  <c r="H8" i="1"/>
  <c r="H7" i="1"/>
  <c r="H6" i="1"/>
  <c r="H23" i="2" l="1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<sst xmlns="http://schemas.openxmlformats.org/spreadsheetml/2006/main" count="107" uniqueCount="72">
  <si>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</si>
  <si>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</si>
  <si>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</si>
  <si>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</si>
  <si>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</si>
  <si>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</si>
  <si>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</si>
  <si>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</si>
  <si>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</si>
  <si>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</si>
  <si>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</si>
  <si>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</si>
  <si>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</si>
  <si>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</si>
  <si>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</si>
  <si>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</si>
  <si>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</si>
  <si>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</si>
  <si>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</si>
  <si>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</si>
  <si>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</si>
  <si>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</si>
  <si>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</si>
  <si>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</si>
  <si>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</si>
  <si>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</si>
  <si>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</si>
  <si>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</si>
  <si>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</si>
  <si>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</si>
  <si>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</si>
  <si>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</si>
  <si>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</si>
  <si>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</si>
  <si>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</si>
  <si>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</si>
  <si>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</si>
  <si>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</si>
  <si>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</si>
  <si>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</si>
  <si>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</si>
  <si>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</si>
  <si>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</si>
  <si>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</si>
  <si>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</si>
  <si>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</si>
  <si>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</si>
  <si>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</si>
  <si>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</si>
  <si>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</si>
  <si>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</si>
  <si>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</si>
  <si>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</si>
  <si>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</si>
  <si>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</si>
  <si>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</si>
  <si>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</si>
  <si>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</si>
  <si>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</si>
  <si>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</si>
  <si>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</si>
  <si>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</si>
  <si>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</si>
  <si>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</si>
  <si>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>BALANZA COMERCIAL
ENERO 2020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</si>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</sst>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7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  <font>
      <i/>
      <sz val="12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5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43" fontId="2" fillId="2" borderId="8" xfId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168" fontId="2" fillId="2" borderId="8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5" borderId="8" xfId="5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16" fillId="2" borderId="9" xfId="4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13" fillId="2" borderId="8" xfId="2" applyNumberFormat="1" applyFont="1" applyFill="1" applyBorder="1" applyAlignment="1">
      <alignment horizontal="center" vertical="center"/>
    </xf>
    <xf numFmtId="164" fontId="10" fillId="0" borderId="8" xfId="4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3" fillId="2" borderId="8" xfId="2" applyNumberFormat="1" applyFont="1" applyFill="1" applyBorder="1" applyAlignment="1">
      <alignment vertical="center"/>
    </xf>
    <xf numFmtId="164" fontId="6" fillId="3" borderId="15" xfId="3" applyNumberFormat="1" applyFont="1" applyFill="1" applyBorder="1" applyAlignment="1">
      <alignment horizontal="center" wrapText="1"/>
    </xf>
    <xf numFmtId="164" fontId="7" fillId="7" borderId="8" xfId="2" applyNumberFormat="1" applyFont="1" applyFill="1" applyBorder="1" applyAlignment="1">
      <alignment horizontal="left" vertic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164" fontId="2" fillId="7" borderId="8" xfId="4" applyNumberFormat="1" applyFont="1" applyFill="1" applyBorder="1" applyAlignment="1">
      <alignment horizontal="center" vertical="center" wrapText="1"/>
    </xf>
    <xf numFmtId="164" fontId="3" fillId="7" borderId="0" xfId="2" applyNumberFormat="1" applyFont="1" applyFill="1" applyAlignment="1">
      <alignment vertical="center"/>
    </xf>
    <xf numFmtId="164" fontId="2" fillId="7" borderId="8" xfId="5" applyNumberFormat="1" applyFont="1" applyFill="1" applyBorder="1" applyAlignment="1">
      <alignment horizontal="center" vertical="center" wrapText="1"/>
    </xf>
    <xf numFmtId="164" fontId="3" fillId="7" borderId="8" xfId="2" applyNumberFormat="1" applyFont="1" applyFill="1" applyBorder="1" applyAlignment="1">
      <alignment vertical="center"/>
    </xf>
    <xf numFmtId="168" fontId="7" fillId="7" borderId="8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13" zoomScale="85" zoomScaleNormal="65" zoomScaleSheetLayoutView="85" workbookViewId="0">
      <selection activeCell="F27" sqref="F27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71" t="s">
        <v>64</v>
      </c>
      <c r="B2" s="72"/>
      <c r="C2" s="72"/>
      <c r="D2" s="72"/>
      <c r="E2" s="72"/>
      <c r="F2" s="72"/>
      <c r="G2" s="72"/>
      <c r="H2" s="72"/>
      <c r="I2" s="72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3" t="s">
        <v>0</v>
      </c>
      <c r="B4" s="73" t="s">
        <v>1</v>
      </c>
      <c r="C4" s="74"/>
      <c r="D4" s="74"/>
      <c r="E4" s="74"/>
      <c r="F4" s="74"/>
      <c r="G4" s="75"/>
      <c r="H4" s="73" t="s">
        <v>2</v>
      </c>
      <c r="I4" s="75"/>
    </row>
    <row r="5" spans="1:11" ht="21" customHeight="1" thickBot="1">
      <c r="A5" s="43" t="s">
        <v>3</v>
      </c>
      <c r="B5" s="58" t="s">
        <v>4</v>
      </c>
      <c r="C5" s="58" t="s">
        <v>5</v>
      </c>
      <c r="D5" s="59" t="s">
        <v>6</v>
      </c>
      <c r="E5" s="5" t="s">
        <v>7</v>
      </c>
      <c r="F5" s="60" t="s">
        <v>8</v>
      </c>
      <c r="G5" s="60" t="s">
        <v>9</v>
      </c>
      <c r="H5" s="59" t="s">
        <v>10</v>
      </c>
      <c r="I5" s="5" t="s">
        <v>11</v>
      </c>
    </row>
    <row r="6" spans="1:11" ht="21" customHeight="1">
      <c r="A6" s="44" t="s">
        <v>12</v>
      </c>
      <c r="B6" s="6"/>
      <c r="C6" s="6"/>
      <c r="D6" s="6"/>
      <c r="E6" s="6">
        <v>4269.0045640100006</v>
      </c>
      <c r="F6" s="6"/>
      <c r="G6" s="6"/>
      <c r="H6" s="44">
        <f>SUM(B6:G6)</f>
        <v>4269.0045640100006</v>
      </c>
      <c r="I6" s="44">
        <v>37298.079099999995</v>
      </c>
    </row>
    <row r="7" spans="1:11" ht="21" customHeight="1">
      <c r="A7" s="45" t="s">
        <v>13</v>
      </c>
      <c r="B7" s="6"/>
      <c r="C7" s="6"/>
      <c r="D7" s="6"/>
      <c r="E7" s="6"/>
      <c r="F7" s="6"/>
      <c r="G7" s="6"/>
      <c r="H7" s="44">
        <f t="shared" ref="H7:H21" si="0">SUM(B7:G7)</f>
        <v>0</v>
      </c>
      <c r="I7" s="44"/>
    </row>
    <row r="8" spans="1:11" ht="21" customHeight="1">
      <c r="A8" s="46" t="s">
        <v>14</v>
      </c>
      <c r="B8" s="6"/>
      <c r="C8" s="6"/>
      <c r="D8" s="6"/>
      <c r="E8" s="6"/>
      <c r="F8" s="6"/>
      <c r="G8" s="6"/>
      <c r="H8" s="44">
        <f t="shared" si="0"/>
        <v>0</v>
      </c>
      <c r="I8" s="44"/>
    </row>
    <row r="9" spans="1:11" ht="21" customHeight="1">
      <c r="A9" s="46" t="s">
        <v>15</v>
      </c>
      <c r="B9" s="6"/>
      <c r="C9" s="6"/>
      <c r="D9" s="6"/>
      <c r="E9" s="6"/>
      <c r="F9" s="6"/>
      <c r="G9" s="6"/>
      <c r="H9" s="44">
        <v>0</v>
      </c>
      <c r="I9" s="44"/>
    </row>
    <row r="10" spans="1:11" ht="21" customHeight="1">
      <c r="A10" s="47" t="s">
        <v>16</v>
      </c>
      <c r="B10" s="6"/>
      <c r="C10" s="6"/>
      <c r="D10" s="6"/>
      <c r="E10" s="6"/>
      <c r="F10" s="6"/>
      <c r="G10" s="6"/>
      <c r="H10" s="44">
        <f>SUM(B9:G9)</f>
        <v>0</v>
      </c>
      <c r="I10" s="44"/>
      <c r="K10" s="9"/>
    </row>
    <row r="11" spans="1:11" ht="21" customHeight="1">
      <c r="A11" s="44" t="s">
        <v>17</v>
      </c>
      <c r="B11" s="6">
        <v>468.56958730000008</v>
      </c>
      <c r="C11" s="6">
        <v>55.119597079999991</v>
      </c>
      <c r="D11" s="6"/>
      <c r="E11" s="6"/>
      <c r="F11" s="6">
        <v>119.06156703000002</v>
      </c>
      <c r="G11" s="6">
        <v>22.628212100000002</v>
      </c>
      <c r="H11" s="44">
        <f t="shared" si="0"/>
        <v>665.37896351000006</v>
      </c>
      <c r="I11" s="44">
        <v>58207.752959999998</v>
      </c>
    </row>
    <row r="12" spans="1:11" ht="21" customHeight="1">
      <c r="A12" s="44" t="s">
        <v>18</v>
      </c>
      <c r="B12" s="6"/>
      <c r="C12" s="6"/>
      <c r="D12" s="6"/>
      <c r="E12" s="6"/>
      <c r="F12" s="6"/>
      <c r="G12" s="6"/>
      <c r="H12" s="44">
        <f t="shared" si="0"/>
        <v>0</v>
      </c>
      <c r="I12" s="44"/>
    </row>
    <row r="13" spans="1:11" ht="21" customHeight="1">
      <c r="A13" s="44" t="s">
        <v>19</v>
      </c>
      <c r="B13" s="6">
        <v>79.011312930000003</v>
      </c>
      <c r="C13" s="6">
        <v>208.38200125999998</v>
      </c>
      <c r="D13" s="6"/>
      <c r="E13" s="6"/>
      <c r="F13" s="6"/>
      <c r="G13" s="6">
        <v>27.210162599999997</v>
      </c>
      <c r="H13" s="44">
        <f t="shared" si="0"/>
        <v>314.60347678999995</v>
      </c>
      <c r="I13" s="44">
        <v>22853.250319999999</v>
      </c>
    </row>
    <row r="14" spans="1:11" ht="21" customHeight="1">
      <c r="A14" s="44" t="s">
        <v>20</v>
      </c>
      <c r="B14" s="6"/>
      <c r="C14" s="6"/>
      <c r="D14" s="6"/>
      <c r="E14" s="6"/>
      <c r="F14" s="6"/>
      <c r="G14" s="6"/>
      <c r="H14" s="44">
        <f t="shared" si="0"/>
        <v>0</v>
      </c>
      <c r="I14" s="44"/>
    </row>
    <row r="15" spans="1:11" ht="21" customHeight="1">
      <c r="A15" s="48" t="s">
        <v>21</v>
      </c>
      <c r="B15" s="6"/>
      <c r="C15" s="6"/>
      <c r="D15" s="6"/>
      <c r="E15" s="6"/>
      <c r="F15" s="6"/>
      <c r="G15" s="6"/>
      <c r="H15" s="44"/>
      <c r="I15" s="44"/>
    </row>
    <row r="16" spans="1:11" ht="21" customHeight="1">
      <c r="A16" s="46" t="s">
        <v>22</v>
      </c>
      <c r="B16" s="6"/>
      <c r="C16" s="6"/>
      <c r="D16" s="6"/>
      <c r="E16" s="6"/>
      <c r="F16" s="6"/>
      <c r="G16" s="6">
        <v>22.885403910000001</v>
      </c>
      <c r="H16" s="44"/>
      <c r="I16" s="44"/>
    </row>
    <row r="17" spans="1:12" ht="21" customHeight="1">
      <c r="A17" s="44" t="s">
        <v>23</v>
      </c>
      <c r="B17" s="6">
        <f t="shared" ref="B17:G17" si="1">+B15+B16</f>
        <v>0</v>
      </c>
      <c r="C17" s="6">
        <f t="shared" si="1"/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22.885403910000001</v>
      </c>
      <c r="H17" s="44">
        <f t="shared" si="0"/>
        <v>22.885403910000001</v>
      </c>
      <c r="I17" s="44">
        <v>2304.4433799999997</v>
      </c>
    </row>
    <row r="18" spans="1:12" ht="21" customHeight="1">
      <c r="A18" s="44" t="s">
        <v>24</v>
      </c>
      <c r="B18" s="6"/>
      <c r="C18" s="10">
        <v>131.89814242000023</v>
      </c>
      <c r="D18" s="6"/>
      <c r="E18" s="6"/>
      <c r="F18" s="6"/>
      <c r="G18" s="6"/>
      <c r="H18" s="44">
        <f t="shared" si="0"/>
        <v>131.89814242000023</v>
      </c>
      <c r="I18" s="44">
        <v>12269.657845000034</v>
      </c>
    </row>
    <row r="19" spans="1:12" ht="21" customHeight="1">
      <c r="A19" s="47" t="s">
        <v>25</v>
      </c>
      <c r="B19" s="6"/>
      <c r="C19" s="6"/>
      <c r="D19" s="6"/>
      <c r="E19" s="6"/>
      <c r="F19" s="6"/>
      <c r="G19" s="6">
        <v>3.1152371109527137</v>
      </c>
      <c r="H19" s="47">
        <f>SUM(B19:G19)</f>
        <v>3.1152371109527137</v>
      </c>
      <c r="I19" s="47">
        <v>915.9061999999999</v>
      </c>
    </row>
    <row r="20" spans="1:12" ht="21" customHeight="1">
      <c r="A20" s="47" t="s">
        <v>26</v>
      </c>
      <c r="B20" s="6"/>
      <c r="C20" s="6"/>
      <c r="D20" s="6"/>
      <c r="E20" s="6"/>
      <c r="F20" s="6"/>
      <c r="G20" s="6"/>
      <c r="H20" s="44"/>
      <c r="I20" s="44"/>
    </row>
    <row r="21" spans="1:12" ht="21" customHeight="1">
      <c r="A21" s="44" t="s">
        <v>27</v>
      </c>
      <c r="B21" s="6">
        <v>0</v>
      </c>
      <c r="C21" s="6">
        <v>0</v>
      </c>
      <c r="D21" s="6">
        <v>0</v>
      </c>
      <c r="E21" s="6">
        <v>0</v>
      </c>
      <c r="F21" s="6"/>
      <c r="G21" s="6">
        <v>0.27019326000819488</v>
      </c>
      <c r="H21" s="44">
        <f t="shared" si="0"/>
        <v>0.27019326000819488</v>
      </c>
      <c r="I21" s="44">
        <v>128.75229400000001</v>
      </c>
    </row>
    <row r="22" spans="1:12" ht="21" customHeight="1" thickBot="1">
      <c r="A22" s="76" t="s">
        <v>28</v>
      </c>
      <c r="B22" s="77"/>
      <c r="C22" s="77"/>
      <c r="D22" s="77"/>
      <c r="E22" s="77"/>
      <c r="F22" s="77"/>
      <c r="G22" s="78"/>
      <c r="H22" s="49">
        <f>+SUM(H6:H21)</f>
        <v>5407.155981010962</v>
      </c>
      <c r="I22" s="49">
        <f>+SUM(I6:I21)</f>
        <v>133977.842099</v>
      </c>
    </row>
    <row r="23" spans="1:12" ht="21" customHeight="1" thickBot="1">
      <c r="A23" s="50" t="s">
        <v>29</v>
      </c>
      <c r="B23" s="51" t="s">
        <v>4</v>
      </c>
      <c r="C23" s="52" t="s">
        <v>30</v>
      </c>
      <c r="D23" s="53" t="s">
        <v>6</v>
      </c>
      <c r="E23" s="52" t="s">
        <v>7</v>
      </c>
      <c r="F23" s="60" t="s">
        <v>8</v>
      </c>
      <c r="G23" s="54" t="s">
        <v>9</v>
      </c>
      <c r="H23" s="53" t="s">
        <v>10</v>
      </c>
      <c r="I23" s="52" t="s">
        <v>11</v>
      </c>
    </row>
    <row r="24" spans="1:12" ht="21" customHeight="1">
      <c r="A24" s="47" t="s">
        <v>31</v>
      </c>
      <c r="B24" s="10"/>
      <c r="C24" s="10">
        <v>554.58301000000006</v>
      </c>
      <c r="D24" s="10"/>
      <c r="E24" s="10"/>
      <c r="F24" s="10"/>
      <c r="G24" s="10"/>
      <c r="H24" s="7">
        <f>SUM(B24:G24)</f>
        <v>554.58301000000006</v>
      </c>
      <c r="I24" s="55">
        <v>36419.934000000001</v>
      </c>
    </row>
    <row r="25" spans="1:12" s="12" customFormat="1" ht="21" customHeight="1">
      <c r="A25" s="45" t="s">
        <v>32</v>
      </c>
      <c r="B25" s="10"/>
      <c r="C25" s="10"/>
      <c r="D25" s="10">
        <v>960.04641739000022</v>
      </c>
      <c r="E25" s="10"/>
      <c r="F25" s="10"/>
      <c r="G25" s="10"/>
      <c r="H25" s="8">
        <v>0</v>
      </c>
      <c r="I25" s="68"/>
      <c r="J25" s="11"/>
      <c r="K25" s="11"/>
      <c r="L25" s="3"/>
    </row>
    <row r="26" spans="1:12" s="14" customFormat="1" ht="21" customHeight="1">
      <c r="A26" s="46" t="s">
        <v>33</v>
      </c>
      <c r="B26" s="10"/>
      <c r="C26" s="10"/>
      <c r="D26" s="10"/>
      <c r="E26" s="10"/>
      <c r="F26" s="10"/>
      <c r="G26" s="10"/>
      <c r="H26" s="8">
        <v>0</v>
      </c>
      <c r="I26" s="68"/>
      <c r="J26" s="13"/>
      <c r="K26" s="13"/>
    </row>
    <row r="27" spans="1:12" s="14" customFormat="1" ht="21" customHeight="1">
      <c r="A27" s="47" t="s">
        <v>34</v>
      </c>
      <c r="B27" s="85">
        <f t="shared" ref="B27:G27" si="2">+B25+B26</f>
        <v>0</v>
      </c>
      <c r="C27" s="85">
        <f t="shared" si="2"/>
        <v>0</v>
      </c>
      <c r="D27" s="85">
        <f t="shared" si="2"/>
        <v>960.04641739000022</v>
      </c>
      <c r="E27" s="85">
        <f t="shared" si="2"/>
        <v>0</v>
      </c>
      <c r="F27" s="85">
        <f t="shared" si="2"/>
        <v>0</v>
      </c>
      <c r="G27" s="85">
        <f t="shared" si="2"/>
        <v>0</v>
      </c>
      <c r="H27" s="7">
        <f t="shared" ref="H27:H34" si="3">SUM(B27:G27)</f>
        <v>960.04641739000022</v>
      </c>
      <c r="I27" s="55">
        <v>56567.792470000029</v>
      </c>
      <c r="J27" s="13"/>
      <c r="K27" s="13"/>
    </row>
    <row r="28" spans="1:12" s="12" customFormat="1" ht="21" customHeight="1">
      <c r="A28" s="47" t="s">
        <v>35</v>
      </c>
      <c r="B28" s="6"/>
      <c r="C28" s="6"/>
      <c r="D28" s="6"/>
      <c r="E28" s="6"/>
      <c r="F28" s="6"/>
      <c r="G28" s="10"/>
      <c r="H28" s="7">
        <f t="shared" si="3"/>
        <v>0</v>
      </c>
      <c r="I28" s="55"/>
      <c r="J28" s="11"/>
      <c r="K28" s="11"/>
      <c r="L28" s="15"/>
    </row>
    <row r="29" spans="1:12" s="12" customFormat="1" ht="21" customHeight="1">
      <c r="A29" s="47" t="s">
        <v>36</v>
      </c>
      <c r="B29" s="6"/>
      <c r="C29" s="6"/>
      <c r="D29" s="6"/>
      <c r="E29" s="6"/>
      <c r="F29" s="6"/>
      <c r="G29" s="10"/>
      <c r="H29" s="7">
        <f t="shared" si="3"/>
        <v>0</v>
      </c>
      <c r="I29" s="55"/>
      <c r="J29" s="11"/>
      <c r="K29" s="11"/>
      <c r="L29" s="15"/>
    </row>
    <row r="30" spans="1:12" s="12" customFormat="1" ht="21" customHeight="1">
      <c r="A30" s="47" t="s">
        <v>37</v>
      </c>
      <c r="B30" s="10"/>
      <c r="C30" s="10"/>
      <c r="D30" s="10"/>
      <c r="E30" s="10"/>
      <c r="F30" s="10"/>
      <c r="G30" s="10"/>
      <c r="H30" s="7">
        <f>SUM(B30:G30)</f>
        <v>0</v>
      </c>
      <c r="I30" s="55"/>
      <c r="J30" s="11"/>
      <c r="K30" s="11"/>
      <c r="L30" s="15"/>
    </row>
    <row r="31" spans="1:12" s="12" customFormat="1" ht="21" customHeight="1">
      <c r="A31" s="47" t="s">
        <v>38</v>
      </c>
      <c r="B31" s="10"/>
      <c r="C31" s="10">
        <v>166.95627511999999</v>
      </c>
      <c r="D31" s="10"/>
      <c r="E31" s="10"/>
      <c r="F31" s="10"/>
      <c r="G31" s="10"/>
      <c r="H31" s="7">
        <f t="shared" si="3"/>
        <v>166.95627511999999</v>
      </c>
      <c r="I31" s="55">
        <v>14728.480050999995</v>
      </c>
      <c r="J31" s="11"/>
      <c r="K31" s="11"/>
      <c r="L31" s="15"/>
    </row>
    <row r="32" spans="1:12" s="12" customFormat="1" ht="21" customHeight="1">
      <c r="A32" s="47" t="s">
        <v>39</v>
      </c>
      <c r="B32" s="42">
        <v>329.71020124</v>
      </c>
      <c r="C32" s="10"/>
      <c r="D32" s="10"/>
      <c r="E32" s="10"/>
      <c r="F32" s="10"/>
      <c r="G32" s="10"/>
      <c r="H32" s="7">
        <f t="shared" si="3"/>
        <v>329.71020124</v>
      </c>
      <c r="I32" s="55">
        <v>22808.158159999999</v>
      </c>
      <c r="J32" s="11"/>
      <c r="K32" s="11"/>
      <c r="L32" s="3"/>
    </row>
    <row r="33" spans="1:18" s="12" customFormat="1" ht="21" customHeight="1">
      <c r="A33" s="47" t="s">
        <v>40</v>
      </c>
      <c r="B33" s="10"/>
      <c r="C33" s="10"/>
      <c r="D33" s="10"/>
      <c r="E33" s="10"/>
      <c r="F33" s="10"/>
      <c r="G33" s="10">
        <v>0.2948752</v>
      </c>
      <c r="H33" s="7">
        <f t="shared" si="3"/>
        <v>0.2948752</v>
      </c>
      <c r="I33" s="55">
        <v>29.08</v>
      </c>
      <c r="J33" s="11"/>
      <c r="K33" s="11"/>
      <c r="L33" s="3"/>
    </row>
    <row r="34" spans="1:18" s="12" customFormat="1" ht="21" customHeight="1">
      <c r="A34" s="47" t="s">
        <v>41</v>
      </c>
      <c r="B34" s="10"/>
      <c r="C34" s="10"/>
      <c r="D34" s="10"/>
      <c r="E34" s="10"/>
      <c r="F34" s="10"/>
      <c r="G34" s="10"/>
      <c r="H34" s="7">
        <f t="shared" si="3"/>
        <v>0</v>
      </c>
      <c r="I34" s="55"/>
      <c r="J34" s="11"/>
      <c r="K34" s="11"/>
      <c r="L34" s="3"/>
    </row>
    <row r="35" spans="1:18" ht="21" customHeight="1">
      <c r="A35" s="79" t="s">
        <v>28</v>
      </c>
      <c r="B35" s="80"/>
      <c r="C35" s="80"/>
      <c r="D35" s="80"/>
      <c r="E35" s="80"/>
      <c r="F35" s="80"/>
      <c r="G35" s="81"/>
      <c r="H35" s="16">
        <f>+SUM(H24:H34)</f>
        <v>2011.5907789500004</v>
      </c>
      <c r="I35" s="16">
        <f>+SUM(I24:I34)</f>
        <v>130553.44468100001</v>
      </c>
      <c r="J35" s="11"/>
      <c r="K35" s="11"/>
    </row>
    <row r="36" spans="1:18" ht="21" customHeight="1">
      <c r="A36" s="82" t="s">
        <v>42</v>
      </c>
      <c r="B36" s="83"/>
      <c r="C36" s="83"/>
      <c r="D36" s="83"/>
      <c r="E36" s="83"/>
      <c r="F36" s="83"/>
      <c r="G36" s="84"/>
      <c r="H36" s="61">
        <f>H35+H22</f>
        <v>7418.7467599609627</v>
      </c>
      <c r="I36" s="61">
        <f>I35+I22</f>
        <v>264531.28678000002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69"/>
      <c r="B38" s="70"/>
      <c r="C38" s="70"/>
      <c r="D38" s="70"/>
      <c r="E38" s="70"/>
      <c r="F38" s="70"/>
      <c r="G38" s="70"/>
      <c r="H38" s="70"/>
      <c r="I38" s="70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topLeftCell="A22" zoomScale="70" zoomScaleNormal="65" zoomScaleSheetLayoutView="70" workbookViewId="0">
      <selection activeCell="D31" sqref="D31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71" t="s">
        <v>64</v>
      </c>
      <c r="B2" s="72"/>
      <c r="C2" s="72"/>
      <c r="D2" s="72"/>
      <c r="E2" s="72"/>
      <c r="F2" s="72"/>
      <c r="G2" s="72"/>
      <c r="H2" s="72"/>
      <c r="I2" s="72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3" t="s">
        <v>43</v>
      </c>
      <c r="B4" s="86" t="s">
        <v>1</v>
      </c>
      <c r="C4" s="87"/>
      <c r="D4" s="87"/>
      <c r="E4" s="87"/>
      <c r="F4" s="87"/>
      <c r="G4" s="88"/>
      <c r="H4" s="87" t="s">
        <v>2</v>
      </c>
      <c r="I4" s="88"/>
    </row>
    <row r="5" spans="1:18" ht="21" customHeight="1" thickBot="1">
      <c r="A5" s="43" t="s">
        <v>44</v>
      </c>
      <c r="B5" s="18" t="s">
        <v>4</v>
      </c>
      <c r="C5" s="19" t="s">
        <v>5</v>
      </c>
      <c r="D5" s="19" t="s">
        <v>45</v>
      </c>
      <c r="E5" s="20" t="s">
        <v>65</v>
      </c>
      <c r="F5" s="66" t="s">
        <v>66</v>
      </c>
      <c r="G5" s="20" t="s">
        <v>63</v>
      </c>
      <c r="H5" s="21" t="s">
        <v>46</v>
      </c>
      <c r="I5" s="19" t="s">
        <v>11</v>
      </c>
    </row>
    <row r="6" spans="1:18" ht="21" customHeight="1">
      <c r="A6" s="44" t="s">
        <v>12</v>
      </c>
      <c r="B6" s="6"/>
      <c r="C6" s="6"/>
      <c r="D6" s="6"/>
      <c r="E6" s="6"/>
      <c r="F6" s="6"/>
      <c r="G6" s="6"/>
      <c r="H6" s="94"/>
      <c r="I6" s="94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6" t="s">
        <v>47</v>
      </c>
      <c r="B7" s="10"/>
      <c r="C7" s="10"/>
      <c r="D7" s="64"/>
      <c r="E7" s="89"/>
      <c r="F7" s="10"/>
      <c r="G7" s="10"/>
      <c r="H7" s="95">
        <f>SUM(B7:G7)</f>
        <v>0</v>
      </c>
      <c r="I7" s="96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7" t="s">
        <v>48</v>
      </c>
      <c r="B8" s="10"/>
      <c r="C8" s="10">
        <v>47.640422260000001</v>
      </c>
      <c r="D8" s="64">
        <v>87.626895759999996</v>
      </c>
      <c r="E8" s="89"/>
      <c r="F8" s="10"/>
      <c r="G8" s="10">
        <v>59.105601530000001</v>
      </c>
      <c r="H8" s="95">
        <v>0</v>
      </c>
      <c r="I8" s="96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7" t="s">
        <v>49</v>
      </c>
      <c r="B9" s="10"/>
      <c r="C9" s="10">
        <v>141.58976812999998</v>
      </c>
      <c r="D9" s="64">
        <v>253.54611971000003</v>
      </c>
      <c r="E9" s="89"/>
      <c r="F9" s="10"/>
      <c r="G9" s="10">
        <v>161.78891432</v>
      </c>
      <c r="H9" s="95">
        <v>0</v>
      </c>
      <c r="I9" s="96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7" t="s">
        <v>16</v>
      </c>
      <c r="B10" s="25">
        <f t="shared" ref="B10:G10" si="0">+B8+B9</f>
        <v>0</v>
      </c>
      <c r="C10" s="25">
        <f t="shared" si="0"/>
        <v>189.23019038999999</v>
      </c>
      <c r="D10" s="90">
        <f t="shared" si="0"/>
        <v>341.17301547</v>
      </c>
      <c r="E10" s="25">
        <f t="shared" si="0"/>
        <v>0</v>
      </c>
      <c r="F10" s="25">
        <f t="shared" si="0"/>
        <v>0</v>
      </c>
      <c r="G10" s="25">
        <f t="shared" si="0"/>
        <v>220.89451585</v>
      </c>
      <c r="H10" s="97">
        <f>+SUM(B10:G10)</f>
        <v>751.29772170999991</v>
      </c>
      <c r="I10" s="97">
        <v>28161.807567999993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7" t="s">
        <v>67</v>
      </c>
      <c r="B11" s="10"/>
      <c r="C11" s="10">
        <v>560.30913037000005</v>
      </c>
      <c r="D11" s="64"/>
      <c r="E11" s="10">
        <v>169.55214554000003</v>
      </c>
      <c r="F11" s="10">
        <v>489.6595799000001</v>
      </c>
      <c r="G11" s="10"/>
      <c r="H11" s="97"/>
      <c r="I11" s="98"/>
      <c r="J11" s="22"/>
      <c r="N11" s="26"/>
      <c r="O11" s="26"/>
      <c r="P11" s="26"/>
      <c r="Q11" s="26"/>
      <c r="R11" s="26"/>
    </row>
    <row r="12" spans="1:18" ht="21" customHeight="1">
      <c r="A12" s="91" t="s">
        <v>50</v>
      </c>
      <c r="B12" s="10"/>
      <c r="C12" s="10"/>
      <c r="D12" s="10"/>
      <c r="E12" s="92"/>
      <c r="F12" s="10"/>
      <c r="G12" s="10"/>
      <c r="H12" s="97"/>
      <c r="I12" s="98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7" t="s">
        <v>68</v>
      </c>
      <c r="B13" s="25">
        <f t="shared" ref="B13:G13" si="1">+B11+B12</f>
        <v>0</v>
      </c>
      <c r="C13" s="25">
        <f t="shared" si="1"/>
        <v>560.30913037000005</v>
      </c>
      <c r="D13" s="25">
        <f t="shared" si="1"/>
        <v>0</v>
      </c>
      <c r="E13" s="25">
        <f t="shared" si="1"/>
        <v>169.55214554000003</v>
      </c>
      <c r="F13" s="25">
        <f t="shared" si="1"/>
        <v>489.6595799000001</v>
      </c>
      <c r="G13" s="25">
        <f t="shared" si="1"/>
        <v>0</v>
      </c>
      <c r="H13" s="97">
        <f>+SUM(B13:G13)</f>
        <v>1219.5208558100003</v>
      </c>
      <c r="I13" s="98">
        <v>102975.15736000001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7" t="s">
        <v>51</v>
      </c>
      <c r="B14" s="10">
        <v>130.00172628999999</v>
      </c>
      <c r="C14" s="10"/>
      <c r="D14" s="10"/>
      <c r="E14" s="89"/>
      <c r="F14" s="10">
        <v>271.77830742000003</v>
      </c>
      <c r="G14" s="10"/>
      <c r="H14" s="97">
        <f t="shared" ref="H14:H22" si="2">SUM(B14:G14)</f>
        <v>401.78003371</v>
      </c>
      <c r="I14" s="98">
        <v>33504.718099999998</v>
      </c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4" t="s">
        <v>20</v>
      </c>
      <c r="B15" s="10"/>
      <c r="C15" s="10"/>
      <c r="D15" s="10"/>
      <c r="E15" s="89"/>
      <c r="F15" s="10"/>
      <c r="G15" s="10"/>
      <c r="H15" s="97">
        <f t="shared" si="2"/>
        <v>0</v>
      </c>
      <c r="I15" s="98"/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7" t="s">
        <v>52</v>
      </c>
      <c r="B16" s="10"/>
      <c r="C16" s="10"/>
      <c r="D16" s="10"/>
      <c r="E16" s="89"/>
      <c r="F16" s="10"/>
      <c r="G16" s="10">
        <v>47.911872353911406</v>
      </c>
      <c r="H16" s="97">
        <f t="shared" si="2"/>
        <v>47.911872353911406</v>
      </c>
      <c r="I16" s="98">
        <v>17443.797799999989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7" t="s">
        <v>53</v>
      </c>
      <c r="B17" s="10"/>
      <c r="C17" s="10"/>
      <c r="D17" s="10"/>
      <c r="E17" s="89"/>
      <c r="F17" s="10"/>
      <c r="G17" s="10">
        <v>1.1102939685844961</v>
      </c>
      <c r="H17" s="97">
        <f t="shared" si="2"/>
        <v>1.1102939685844961</v>
      </c>
      <c r="I17" s="98">
        <v>833.1157179999999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7" t="s">
        <v>54</v>
      </c>
      <c r="B18" s="10"/>
      <c r="C18" s="10"/>
      <c r="D18" s="10"/>
      <c r="E18" s="89"/>
      <c r="F18" s="10"/>
      <c r="G18" s="10">
        <v>8.7096583738897877</v>
      </c>
      <c r="H18" s="97">
        <f t="shared" si="2"/>
        <v>8.7096583738897877</v>
      </c>
      <c r="I18" s="98">
        <v>1035.34818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8" t="s">
        <v>21</v>
      </c>
      <c r="B19" s="62"/>
      <c r="C19" s="62"/>
      <c r="D19" s="62"/>
      <c r="E19" s="62"/>
      <c r="F19" s="62"/>
      <c r="G19" s="62"/>
      <c r="H19" s="99"/>
      <c r="I19" s="99"/>
      <c r="J19" s="22"/>
      <c r="K19" s="23"/>
      <c r="N19" s="23"/>
      <c r="O19" s="23"/>
      <c r="P19" s="23"/>
      <c r="Q19" s="23"/>
      <c r="R19" s="23"/>
    </row>
    <row r="20" spans="1:18" ht="21" customHeight="1">
      <c r="A20" s="46" t="s">
        <v>22</v>
      </c>
      <c r="B20" s="62"/>
      <c r="C20" s="62"/>
      <c r="D20" s="62"/>
      <c r="E20" s="62"/>
      <c r="F20" s="62"/>
      <c r="G20" s="62"/>
      <c r="H20" s="16">
        <f>+SUM(B20:G20)</f>
        <v>0</v>
      </c>
      <c r="I20" s="99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4" t="s">
        <v>23</v>
      </c>
      <c r="B21" s="63"/>
      <c r="C21" s="63"/>
      <c r="D21" s="63"/>
      <c r="E21" s="63"/>
      <c r="F21" s="63"/>
      <c r="G21" s="63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7" t="s">
        <v>24</v>
      </c>
      <c r="B22" s="10"/>
      <c r="C22" s="10"/>
      <c r="D22" s="10"/>
      <c r="E22" s="89"/>
      <c r="F22" s="10">
        <v>106.20510895</v>
      </c>
      <c r="G22" s="10"/>
      <c r="H22" s="97">
        <f t="shared" si="2"/>
        <v>106.20510895</v>
      </c>
      <c r="I22" s="98">
        <v>8718.3853999999992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79" t="s">
        <v>28</v>
      </c>
      <c r="B23" s="80"/>
      <c r="C23" s="80"/>
      <c r="D23" s="80"/>
      <c r="E23" s="80"/>
      <c r="F23" s="80"/>
      <c r="G23" s="81"/>
      <c r="H23" s="16">
        <f>+SUM(H7:H22)</f>
        <v>2536.5355448763858</v>
      </c>
      <c r="I23" s="16">
        <f>+SUM(I7:I22)</f>
        <v>192672.33012599999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50" t="s">
        <v>29</v>
      </c>
      <c r="B24" s="51" t="s">
        <v>4</v>
      </c>
      <c r="C24" s="93" t="s">
        <v>5</v>
      </c>
      <c r="D24" s="52" t="s">
        <v>45</v>
      </c>
      <c r="E24" s="54" t="s">
        <v>55</v>
      </c>
      <c r="F24" s="66" t="s">
        <v>66</v>
      </c>
      <c r="G24" s="54" t="s">
        <v>63</v>
      </c>
      <c r="H24" s="53" t="s">
        <v>46</v>
      </c>
      <c r="I24" s="52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4" t="s">
        <v>56</v>
      </c>
      <c r="B25" s="10">
        <v>2163.2109773500001</v>
      </c>
      <c r="C25" s="10"/>
      <c r="D25" s="10"/>
      <c r="E25" s="89"/>
      <c r="F25" s="10"/>
      <c r="G25" s="10"/>
      <c r="H25" s="97">
        <f>+SUM(B25:G25)</f>
        <v>2163.2109773500001</v>
      </c>
      <c r="I25" s="98">
        <v>154488.99447999999</v>
      </c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4" t="s">
        <v>57</v>
      </c>
      <c r="B26" s="10"/>
      <c r="C26" s="10">
        <v>128.89029586999999</v>
      </c>
      <c r="D26" s="10"/>
      <c r="E26" s="92"/>
      <c r="F26" s="10"/>
      <c r="G26" s="10"/>
      <c r="H26" s="97">
        <f>+SUM(B26:G26)</f>
        <v>128.89029586999999</v>
      </c>
      <c r="I26" s="98">
        <v>10006.11058</v>
      </c>
      <c r="J26" s="22"/>
      <c r="K26" s="27"/>
      <c r="N26" s="26"/>
      <c r="O26" s="26"/>
      <c r="P26" s="26"/>
      <c r="Q26" s="26"/>
      <c r="R26" s="26"/>
    </row>
    <row r="27" spans="1:18" ht="21" customHeight="1">
      <c r="A27" s="45" t="s">
        <v>32</v>
      </c>
      <c r="B27" s="10"/>
      <c r="C27" s="12"/>
      <c r="D27" s="10"/>
      <c r="E27" s="92"/>
      <c r="F27" s="10"/>
      <c r="G27" s="10"/>
      <c r="H27" s="100">
        <v>0</v>
      </c>
      <c r="I27" s="101"/>
      <c r="J27" s="28"/>
      <c r="K27" s="27"/>
      <c r="N27" s="23"/>
      <c r="O27" s="23"/>
      <c r="P27" s="23"/>
      <c r="Q27" s="23"/>
      <c r="R27" s="23"/>
    </row>
    <row r="28" spans="1:18" ht="21" customHeight="1">
      <c r="A28" s="46" t="s">
        <v>69</v>
      </c>
      <c r="B28" s="10"/>
      <c r="C28" s="10">
        <v>709.26073966000001</v>
      </c>
      <c r="D28" s="10"/>
      <c r="E28" s="92"/>
      <c r="F28" s="10"/>
      <c r="G28" s="10"/>
      <c r="H28" s="100">
        <v>0</v>
      </c>
      <c r="I28" s="102"/>
      <c r="J28" s="28"/>
      <c r="K28" s="27"/>
      <c r="N28" s="23"/>
      <c r="O28" s="23"/>
      <c r="P28" s="23"/>
      <c r="Q28" s="23"/>
      <c r="R28" s="23"/>
    </row>
    <row r="29" spans="1:18" ht="21" customHeight="1">
      <c r="A29" s="44" t="s">
        <v>34</v>
      </c>
      <c r="B29" s="10">
        <f t="shared" ref="B29:G29" si="3">+B27+B28</f>
        <v>0</v>
      </c>
      <c r="C29" s="10">
        <f>SUM(C27:C28)</f>
        <v>709.26073966000001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97">
        <f>+SUM(B29:G29)</f>
        <v>709.26073966000001</v>
      </c>
      <c r="I29" s="98">
        <v>52716.017440000011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7" t="s">
        <v>37</v>
      </c>
      <c r="B30" s="10"/>
      <c r="C30" s="10"/>
      <c r="D30" s="10"/>
      <c r="E30" s="10"/>
      <c r="F30" s="10"/>
      <c r="G30" s="10"/>
      <c r="H30" s="97"/>
      <c r="I30" s="98"/>
      <c r="J30" s="28"/>
      <c r="K30" s="27"/>
      <c r="N30" s="23"/>
      <c r="O30" s="23"/>
      <c r="P30" s="23"/>
      <c r="Q30" s="23"/>
      <c r="R30" s="23"/>
    </row>
    <row r="31" spans="1:18" ht="21" customHeight="1">
      <c r="A31" s="57" t="s">
        <v>70</v>
      </c>
      <c r="B31" s="10">
        <v>167.77410720999998</v>
      </c>
      <c r="C31" s="10">
        <v>1843.61374376</v>
      </c>
      <c r="D31" s="10"/>
      <c r="E31" s="92">
        <v>62.696499629999991</v>
      </c>
      <c r="F31" s="10">
        <v>43.460918540000002</v>
      </c>
      <c r="G31" s="10"/>
      <c r="H31" s="103"/>
      <c r="I31" s="98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4" t="s">
        <v>71</v>
      </c>
      <c r="B32" s="10">
        <f t="shared" ref="B32:G32" si="4">+B30+B31</f>
        <v>167.77410720999998</v>
      </c>
      <c r="C32" s="10">
        <f t="shared" si="4"/>
        <v>1843.61374376</v>
      </c>
      <c r="D32" s="10">
        <f t="shared" si="4"/>
        <v>0</v>
      </c>
      <c r="E32" s="10">
        <f t="shared" si="4"/>
        <v>62.696499629999991</v>
      </c>
      <c r="F32" s="10">
        <f t="shared" si="4"/>
        <v>43.460918540000002</v>
      </c>
      <c r="G32" s="10">
        <f t="shared" si="4"/>
        <v>0</v>
      </c>
      <c r="H32" s="97">
        <f>+SUM(B31:G31)</f>
        <v>2117.5452691400001</v>
      </c>
      <c r="I32" s="98">
        <v>165953.184458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7" t="s">
        <v>39</v>
      </c>
      <c r="B33" s="10"/>
      <c r="C33" s="10"/>
      <c r="D33" s="10"/>
      <c r="E33" s="92"/>
      <c r="F33" s="10"/>
      <c r="G33" s="10"/>
      <c r="H33" s="97"/>
      <c r="I33" s="98"/>
      <c r="J33" s="29"/>
    </row>
    <row r="34" spans="1:18" ht="22.5" customHeight="1">
      <c r="A34" s="44" t="s">
        <v>58</v>
      </c>
      <c r="B34" s="10"/>
      <c r="C34" s="10"/>
      <c r="D34" s="10"/>
      <c r="E34" s="89"/>
      <c r="F34" s="10"/>
      <c r="G34" s="10"/>
      <c r="H34" s="97">
        <f>+SUM(B34:G34)</f>
        <v>0</v>
      </c>
      <c r="I34" s="98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4" t="s">
        <v>59</v>
      </c>
      <c r="B35" s="10"/>
      <c r="C35" s="10"/>
      <c r="D35" s="10"/>
      <c r="E35" s="89"/>
      <c r="F35" s="10"/>
      <c r="G35" s="10">
        <v>64.168918869607424</v>
      </c>
      <c r="H35" s="97">
        <f>+SUM(B35:G35)</f>
        <v>64.168918869607424</v>
      </c>
      <c r="I35" s="98">
        <v>8872.6612650000006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4" t="s">
        <v>60</v>
      </c>
      <c r="B36" s="10"/>
      <c r="C36" s="10"/>
      <c r="D36" s="10"/>
      <c r="E36" s="89"/>
      <c r="F36" s="10"/>
      <c r="G36" s="65"/>
      <c r="H36" s="104"/>
      <c r="I36" s="98"/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4" t="s">
        <v>61</v>
      </c>
      <c r="B37" s="10"/>
      <c r="C37" s="10"/>
      <c r="D37" s="10"/>
      <c r="E37" s="89"/>
      <c r="F37" s="10"/>
      <c r="G37" s="10"/>
      <c r="H37" s="97">
        <f>+SUM(B37:G37)</f>
        <v>0</v>
      </c>
      <c r="I37" s="102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79" t="s">
        <v>28</v>
      </c>
      <c r="B38" s="80"/>
      <c r="C38" s="80"/>
      <c r="D38" s="80"/>
      <c r="E38" s="80"/>
      <c r="F38" s="80"/>
      <c r="G38" s="81"/>
      <c r="H38" s="16">
        <f>+SUM(H25:H37)</f>
        <v>5183.0762008896072</v>
      </c>
      <c r="I38" s="16">
        <f>+SUM(I25:I37)</f>
        <v>392036.968223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82" t="s">
        <v>62</v>
      </c>
      <c r="B39" s="83"/>
      <c r="C39" s="83"/>
      <c r="D39" s="83"/>
      <c r="E39" s="83"/>
      <c r="F39" s="83"/>
      <c r="G39" s="84"/>
      <c r="H39" s="67">
        <f>+H23+H38</f>
        <v>7719.611745765993</v>
      </c>
      <c r="I39" s="67">
        <f>+I23+I38</f>
        <v>584709.29834900005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2021-03-12T18:39:05Z</cp:lastPrinted>
  <dcterms:created xsi:type="dcterms:W3CDTF">2019-06-04T20:06:16Z</dcterms:created>
  <dcterms:modified xsi:type="dcterms:W3CDTF">2021-03-12T18:39:48Z</dcterms:modified>
</cp:coreProperties>
</file>